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320" windowHeight="10905"/>
  </bookViews>
  <sheets>
    <sheet name="8" sheetId="6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6"/>
  <c r="E32"/>
  <c r="E33"/>
  <c r="C31"/>
  <c r="D31"/>
  <c r="C32"/>
  <c r="D32"/>
  <c r="C33"/>
  <c r="D33"/>
  <c r="D30"/>
  <c r="C30"/>
  <c r="D29"/>
  <c r="C29"/>
  <c r="D26"/>
  <c r="C26"/>
  <c r="D25"/>
  <c r="C25"/>
  <c r="D23"/>
  <c r="C23"/>
  <c r="D20"/>
  <c r="C20"/>
  <c r="D17"/>
  <c r="C17"/>
  <c r="E15" l="1"/>
  <c r="C15" l="1"/>
  <c r="E28" l="1"/>
  <c r="D27"/>
  <c r="C27"/>
  <c r="E25"/>
  <c r="D24"/>
  <c r="C24"/>
  <c r="E22"/>
  <c r="D21"/>
  <c r="C21"/>
  <c r="E19"/>
  <c r="D18"/>
  <c r="C18"/>
  <c r="D15"/>
  <c r="E13"/>
  <c r="D13"/>
  <c r="C13"/>
  <c r="E12"/>
  <c r="D12"/>
  <c r="C12"/>
  <c r="D28" l="1"/>
  <c r="C28"/>
  <c r="D22"/>
  <c r="C22"/>
  <c r="D19"/>
  <c r="C19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<sst xmlns="http://schemas.openxmlformats.org/spreadsheetml/2006/main" count="55" uniqueCount="32">
  <si>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</si>
  <si>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</si>
  <si>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</si>
  <si>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</si>
  <si>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</si>
  <si>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</si>
  <si>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</si>
  <si>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</si>
  <si>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</si>
  <si>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</si>
  <si>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</si>
  <si>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</si>
  <si>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</si>
  <si>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</si>
  <si>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</si>
  <si>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</si>
  <si>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</si>
  <si>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</si>
  <si>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</si>
  <si>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</si>
  <si>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</si>
  <si>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</si>
  <si>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</si>
  <si>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</si>
  <si>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</si>
  <si>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</si>
  <si>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</si>
  <si>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</si>
  <si>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</si>
  <si>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СШ№8 Каражар</t>
  </si>
  <si>
    <t>2020 год</t>
  </si>
  <si>
    <t>по состоянию на "1" апреля  2020г.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</si>
</sst>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164" fontId="2" fillId="3" borderId="2" xfId="0" applyNumberFormat="1" applyFont="1" applyFill="1" applyBorder="1"/>
    <xf numFmtId="164" fontId="2" fillId="0" borderId="2" xfId="0" applyNumberFormat="1" applyFont="1" applyBorder="1"/>
    <xf numFmtId="164" fontId="7" fillId="2" borderId="2" xfId="0" applyNumberFormat="1" applyFont="1" applyFill="1" applyBorder="1"/>
    <xf numFmtId="164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 applyAlignment="1">
      <alignment wrapText="1"/>
    </xf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3"/>
  <sheetViews>
    <sheetView tabSelected="1" topLeftCell="A22" workbookViewId="0">
      <selection activeCell="E31" sqref="E31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6.85546875" style="2" customWidth="1"/>
    <col min="4" max="4" width="18.42578125" style="2" customWidth="1"/>
    <col min="5" max="5" width="17.42578125" style="2" customWidth="1"/>
    <col min="6" max="7" width="12" style="2" customWidth="1"/>
    <col min="8" max="16384" width="9.140625" style="2"/>
  </cols>
  <sheetData>
    <row r="1" spans="1:5">
      <c r="A1" s="25" t="s">
        <v>15</v>
      </c>
      <c r="B1" s="25"/>
      <c r="C1" s="25"/>
      <c r="D1" s="25"/>
      <c r="E1" s="25"/>
    </row>
    <row r="2" spans="1:5">
      <c r="A2" s="25" t="s">
        <v>31</v>
      </c>
      <c r="B2" s="25"/>
      <c r="C2" s="25"/>
      <c r="D2" s="25"/>
      <c r="E2" s="25"/>
    </row>
    <row r="3" spans="1:5">
      <c r="A3" s="1"/>
    </row>
    <row r="4" spans="1:5">
      <c r="A4" s="26"/>
      <c r="B4" s="26"/>
      <c r="C4" s="26"/>
      <c r="D4" s="26"/>
      <c r="E4" s="26"/>
    </row>
    <row r="5" spans="1:5">
      <c r="A5" s="27" t="s">
        <v>16</v>
      </c>
      <c r="B5" s="27"/>
      <c r="C5" s="27"/>
      <c r="D5" s="27"/>
      <c r="E5" s="27"/>
    </row>
    <row r="6" spans="1:5">
      <c r="A6" s="4"/>
    </row>
    <row r="7" spans="1:5">
      <c r="A7" s="13" t="s">
        <v>17</v>
      </c>
    </row>
    <row r="8" spans="1:5">
      <c r="A8" s="1" t="s">
        <v>29</v>
      </c>
    </row>
    <row r="9" spans="1:5">
      <c r="A9" s="28" t="s">
        <v>28</v>
      </c>
      <c r="B9" s="29" t="s">
        <v>18</v>
      </c>
      <c r="C9" s="28" t="s">
        <v>30</v>
      </c>
      <c r="D9" s="28"/>
      <c r="E9" s="28"/>
    </row>
    <row r="10" spans="1:5" ht="40.5">
      <c r="A10" s="28"/>
      <c r="B10" s="29"/>
      <c r="C10" s="20" t="s">
        <v>19</v>
      </c>
      <c r="D10" s="20" t="s">
        <v>20</v>
      </c>
      <c r="E10" s="19" t="s">
        <v>14</v>
      </c>
    </row>
    <row r="11" spans="1:5">
      <c r="A11" s="5" t="s">
        <v>21</v>
      </c>
      <c r="B11" s="6" t="s">
        <v>10</v>
      </c>
      <c r="C11" s="14">
        <v>304</v>
      </c>
      <c r="D11" s="14">
        <v>304</v>
      </c>
      <c r="E11" s="14">
        <v>380</v>
      </c>
    </row>
    <row r="12" spans="1:5">
      <c r="A12" s="10" t="s">
        <v>24</v>
      </c>
      <c r="B12" s="6" t="s">
        <v>2</v>
      </c>
      <c r="C12" s="15">
        <f t="shared" ref="C12:D12" si="0">+C13/C11</f>
        <v>350.75328947368422</v>
      </c>
      <c r="D12" s="15">
        <f t="shared" si="0"/>
        <v>168.42927631578948</v>
      </c>
      <c r="E12" s="15">
        <f>+E13/E11</f>
        <v>44.914473684210527</v>
      </c>
    </row>
    <row r="13" spans="1:5">
      <c r="A13" s="5" t="s">
        <v>11</v>
      </c>
      <c r="B13" s="6" t="s">
        <v>2</v>
      </c>
      <c r="C13" s="16">
        <f t="shared" ref="C13:D13" si="1">SUM(C15+C29+C30+C31+C32+C33)</f>
        <v>106629</v>
      </c>
      <c r="D13" s="16">
        <f t="shared" si="1"/>
        <v>51202.5</v>
      </c>
      <c r="E13" s="16">
        <f>SUM(E15+E29+E30+E31+E32+E33)</f>
        <v>17067.5</v>
      </c>
    </row>
    <row r="14" spans="1:5">
      <c r="A14" s="8" t="s">
        <v>0</v>
      </c>
      <c r="B14" s="9"/>
      <c r="C14" s="16"/>
      <c r="D14" s="16"/>
      <c r="E14" s="16"/>
    </row>
    <row r="15" spans="1:5">
      <c r="A15" s="5" t="s">
        <v>12</v>
      </c>
      <c r="B15" s="6" t="s">
        <v>2</v>
      </c>
      <c r="C15" s="18">
        <f>SUM(+E15*3)</f>
        <v>32727</v>
      </c>
      <c r="D15" s="16">
        <f>SUM(D17+D20+D26+D23)</f>
        <v>32727</v>
      </c>
      <c r="E15" s="16">
        <f>SUM(E17+E20+E26+E23)</f>
        <v>10909</v>
      </c>
    </row>
    <row r="16" spans="1:5">
      <c r="A16" s="8" t="s">
        <v>1</v>
      </c>
      <c r="B16" s="9"/>
      <c r="C16" s="16"/>
      <c r="D16" s="16"/>
      <c r="E16" s="16"/>
    </row>
    <row r="17" spans="1:6" s="22" customFormat="1" ht="23.25">
      <c r="A17" s="14" t="s">
        <v>13</v>
      </c>
      <c r="B17" s="21" t="s">
        <v>2</v>
      </c>
      <c r="C17" s="18">
        <f>SUM(+E17*12)</f>
        <v>4620</v>
      </c>
      <c r="D17" s="18">
        <f>SUM(E17)*3</f>
        <v>1155</v>
      </c>
      <c r="E17" s="17">
        <v>385</v>
      </c>
    </row>
    <row r="18" spans="1:6">
      <c r="A18" s="10" t="s">
        <v>4</v>
      </c>
      <c r="B18" s="11" t="s">
        <v>3</v>
      </c>
      <c r="C18" s="16">
        <f>+E18</f>
        <v>4</v>
      </c>
      <c r="D18" s="16">
        <f t="shared" ref="D18" si="2">SUM(E18)</f>
        <v>4</v>
      </c>
      <c r="E18" s="18">
        <v>4</v>
      </c>
    </row>
    <row r="19" spans="1:6">
      <c r="A19" s="10" t="s">
        <v>26</v>
      </c>
      <c r="B19" s="6" t="s">
        <v>27</v>
      </c>
      <c r="C19" s="18">
        <f>SUM(+E19*12)</f>
        <v>1155</v>
      </c>
      <c r="D19" s="18">
        <f>SUM(E19)*3</f>
        <v>288.75</v>
      </c>
      <c r="E19" s="16">
        <f>+E17/E18</f>
        <v>96.25</v>
      </c>
    </row>
    <row r="20" spans="1:6" s="22" customFormat="1">
      <c r="A20" s="14" t="s">
        <v>22</v>
      </c>
      <c r="B20" s="21" t="s">
        <v>2</v>
      </c>
      <c r="C20" s="18">
        <f>SUM(+E20*12)</f>
        <v>104400</v>
      </c>
      <c r="D20" s="18">
        <f>SUM(E20)*3</f>
        <v>26100</v>
      </c>
      <c r="E20" s="18">
        <v>8700</v>
      </c>
    </row>
    <row r="21" spans="1:6">
      <c r="A21" s="10" t="s">
        <v>4</v>
      </c>
      <c r="B21" s="11" t="s">
        <v>3</v>
      </c>
      <c r="C21" s="16">
        <f>+E21</f>
        <v>33</v>
      </c>
      <c r="D21" s="16">
        <f t="shared" ref="D21" si="3">SUM(E21)</f>
        <v>33</v>
      </c>
      <c r="E21" s="18">
        <v>33</v>
      </c>
    </row>
    <row r="22" spans="1:6">
      <c r="A22" s="10" t="s">
        <v>26</v>
      </c>
      <c r="B22" s="6" t="s">
        <v>27</v>
      </c>
      <c r="C22" s="18">
        <f>SUM(+E22*12)</f>
        <v>3163.6363636363635</v>
      </c>
      <c r="D22" s="18">
        <f>SUM(E22)*3</f>
        <v>790.90909090909088</v>
      </c>
      <c r="E22" s="16">
        <f>+E20/E21</f>
        <v>263.63636363636363</v>
      </c>
    </row>
    <row r="23" spans="1:6" s="22" customFormat="1" ht="39">
      <c r="A23" s="23" t="s">
        <v>25</v>
      </c>
      <c r="B23" s="21" t="s">
        <v>2</v>
      </c>
      <c r="C23" s="18">
        <f>SUM(+E23*12)</f>
        <v>588</v>
      </c>
      <c r="D23" s="18">
        <f>SUM(E23)*3</f>
        <v>147</v>
      </c>
      <c r="E23" s="18">
        <v>49</v>
      </c>
    </row>
    <row r="24" spans="1:6">
      <c r="A24" s="10" t="s">
        <v>4</v>
      </c>
      <c r="B24" s="11" t="s">
        <v>3</v>
      </c>
      <c r="C24" s="16">
        <f>+E24</f>
        <v>1</v>
      </c>
      <c r="D24" s="16">
        <f t="shared" ref="D24" si="4">SUM(E24)</f>
        <v>1</v>
      </c>
      <c r="E24" s="18">
        <v>1</v>
      </c>
    </row>
    <row r="25" spans="1:6">
      <c r="A25" s="10" t="s">
        <v>26</v>
      </c>
      <c r="B25" s="6" t="s">
        <v>27</v>
      </c>
      <c r="C25" s="18">
        <f>SUM(+E25*12)</f>
        <v>588</v>
      </c>
      <c r="D25" s="18">
        <f>SUM(E25)*3</f>
        <v>147</v>
      </c>
      <c r="E25" s="16">
        <f>+E23/E24</f>
        <v>49</v>
      </c>
    </row>
    <row r="26" spans="1:6" s="22" customFormat="1">
      <c r="A26" s="14" t="s">
        <v>23</v>
      </c>
      <c r="B26" s="21" t="s">
        <v>2</v>
      </c>
      <c r="C26" s="18">
        <f>SUM(+E26*12)</f>
        <v>21300</v>
      </c>
      <c r="D26" s="18">
        <f>SUM(E26)*3</f>
        <v>5325</v>
      </c>
      <c r="E26" s="18">
        <v>1775</v>
      </c>
    </row>
    <row r="27" spans="1:6">
      <c r="A27" s="10" t="s">
        <v>4</v>
      </c>
      <c r="B27" s="11" t="s">
        <v>3</v>
      </c>
      <c r="C27" s="16">
        <f>+E27</f>
        <v>23.5</v>
      </c>
      <c r="D27" s="16">
        <f t="shared" ref="D27" si="5">SUM(E27)</f>
        <v>23.5</v>
      </c>
      <c r="E27" s="18">
        <v>23.5</v>
      </c>
      <c r="F27" s="24"/>
    </row>
    <row r="28" spans="1:6">
      <c r="A28" s="10" t="s">
        <v>26</v>
      </c>
      <c r="B28" s="6" t="s">
        <v>27</v>
      </c>
      <c r="C28" s="18">
        <f>SUM(+E28*12)</f>
        <v>906.38297872340434</v>
      </c>
      <c r="D28" s="18">
        <f>SUM(E28)*3</f>
        <v>226.59574468085108</v>
      </c>
      <c r="E28" s="16">
        <f>+E26/E27</f>
        <v>75.531914893617028</v>
      </c>
    </row>
    <row r="29" spans="1:6">
      <c r="A29" s="5" t="s">
        <v>5</v>
      </c>
      <c r="B29" s="6" t="s">
        <v>2</v>
      </c>
      <c r="C29" s="18">
        <f>SUM(+E29*12)</f>
        <v>15768</v>
      </c>
      <c r="D29" s="18">
        <f>SUM(E29)*3</f>
        <v>3942</v>
      </c>
      <c r="E29" s="7">
        <v>1314</v>
      </c>
    </row>
    <row r="30" spans="1:6" ht="36.75">
      <c r="A30" s="12" t="s">
        <v>6</v>
      </c>
      <c r="B30" s="6" t="s">
        <v>2</v>
      </c>
      <c r="C30" s="18">
        <f>SUM(+E30*12)</f>
        <v>55026</v>
      </c>
      <c r="D30" s="18">
        <f>SUM(E30)*3</f>
        <v>13756.5</v>
      </c>
      <c r="E30" s="14">
        <f>20.5+430+4135</f>
        <v>4585.5</v>
      </c>
    </row>
    <row r="31" spans="1:6">
      <c r="A31" s="12" t="s">
        <v>7</v>
      </c>
      <c r="B31" s="6" t="s">
        <v>2</v>
      </c>
      <c r="C31" s="18">
        <f t="shared" ref="C31:C33" si="6">SUM(+E31*12)</f>
        <v>0</v>
      </c>
      <c r="D31" s="18">
        <f t="shared" ref="D31:D33" si="7">SUM(E31)*3</f>
        <v>0</v>
      </c>
      <c r="E31" s="14">
        <v>0</v>
      </c>
    </row>
    <row r="32" spans="1:6" ht="36.75">
      <c r="A32" s="12" t="s">
        <v>8</v>
      </c>
      <c r="B32" s="6" t="s">
        <v>2</v>
      </c>
      <c r="C32" s="18">
        <f t="shared" si="6"/>
        <v>972</v>
      </c>
      <c r="D32" s="18">
        <f t="shared" si="7"/>
        <v>243</v>
      </c>
      <c r="E32" s="14">
        <f>81</f>
        <v>81</v>
      </c>
    </row>
    <row r="33" spans="1:5" ht="52.5">
      <c r="A33" s="12" t="s">
        <v>9</v>
      </c>
      <c r="B33" s="6" t="s">
        <v>2</v>
      </c>
      <c r="C33" s="18">
        <f t="shared" si="6"/>
        <v>2136</v>
      </c>
      <c r="D33" s="18">
        <f t="shared" si="7"/>
        <v>534</v>
      </c>
      <c r="E33" s="14">
        <f>178</f>
        <v>178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2020-04-23T13:34:45Z</dcterms:modified>
</cp:coreProperties>
</file>